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0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75" i="6"/>
  <c r="H72" i="6"/>
  <c r="H66" i="6"/>
  <c r="H63" i="6"/>
  <c r="H60" i="6"/>
  <c r="H54" i="6"/>
  <c r="H51" i="6"/>
  <c r="H48" i="6"/>
  <c r="H42" i="6"/>
  <c r="H39" i="6"/>
  <c r="H36" i="6"/>
  <c r="H30" i="6"/>
  <c r="H24" i="6"/>
  <c r="H21" i="6"/>
  <c r="H12" i="6"/>
  <c r="H11" i="6"/>
  <c r="H7" i="6"/>
  <c r="E76" i="6"/>
  <c r="H76" i="6" s="1"/>
  <c r="E75" i="6"/>
  <c r="E74" i="6"/>
  <c r="H74" i="6" s="1"/>
  <c r="E73" i="6"/>
  <c r="H73" i="6" s="1"/>
  <c r="E72" i="6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E62" i="6"/>
  <c r="H62" i="6" s="1"/>
  <c r="E61" i="6"/>
  <c r="H61" i="6" s="1"/>
  <c r="E60" i="6"/>
  <c r="E59" i="6"/>
  <c r="H59" i="6" s="1"/>
  <c r="E58" i="6"/>
  <c r="H58" i="6" s="1"/>
  <c r="E56" i="6"/>
  <c r="H56" i="6" s="1"/>
  <c r="E55" i="6"/>
  <c r="H55" i="6" s="1"/>
  <c r="E54" i="6"/>
  <c r="E52" i="6"/>
  <c r="H52" i="6" s="1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E65" i="6" l="1"/>
  <c r="H65" i="6" s="1"/>
  <c r="E57" i="6"/>
  <c r="H57" i="6" s="1"/>
  <c r="E43" i="6"/>
  <c r="H43" i="6" s="1"/>
  <c r="E33" i="6"/>
  <c r="H33" i="6" s="1"/>
  <c r="E23" i="6"/>
  <c r="H23" i="6" s="1"/>
  <c r="E13" i="6"/>
  <c r="H13" i="6" s="1"/>
  <c r="C77" i="6"/>
  <c r="D77" i="6"/>
  <c r="G77" i="6"/>
  <c r="E5" i="6"/>
  <c r="F77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<sst xmlns="http://schemas.openxmlformats.org/spreadsheetml/2006/main" count="84" uniqueCount="84">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</sst>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34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12416773.880000001</v>
      </c>
      <c r="D5" s="9">
        <f>SUM(D6:D12)</f>
        <v>0</v>
      </c>
      <c r="E5" s="9">
        <f>C5+D5</f>
        <v>12416773.880000001</v>
      </c>
      <c r="F5" s="9">
        <f>SUM(F6:F12)</f>
        <v>11835732.510000002</v>
      </c>
      <c r="G5" s="9">
        <f>SUM(G6:G12)</f>
        <v>11835732.510000002</v>
      </c>
      <c r="H5" s="9">
        <f>E5-F5</f>
        <v>581041.36999999918</v>
      </c>
    </row>
    <row r="6" spans="1:8" x14ac:dyDescent="0.2">
      <c r="A6" s="14">
        <v>1100</v>
      </c>
      <c r="B6" s="6" t="s">
        <v>25</v>
      </c>
      <c r="C6" s="10">
        <v>7625561.1900000004</v>
      </c>
      <c r="D6" s="10">
        <v>-143953.4</v>
      </c>
      <c r="E6" s="10">
        <f t="shared" ref="E6:E69" si="0">C6+D6</f>
        <v>7481607.79</v>
      </c>
      <c r="F6" s="10">
        <v>7250874.9299999997</v>
      </c>
      <c r="G6" s="10">
        <v>7250874.9299999997</v>
      </c>
      <c r="H6" s="10">
        <f t="shared" ref="H6:H69" si="1">E6-F6</f>
        <v>230732.86000000034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1160641.5</v>
      </c>
      <c r="D8" s="10">
        <v>70141.06</v>
      </c>
      <c r="E8" s="10">
        <f t="shared" si="0"/>
        <v>1230782.56</v>
      </c>
      <c r="F8" s="10">
        <v>1150139.55</v>
      </c>
      <c r="G8" s="10">
        <v>1150139.55</v>
      </c>
      <c r="H8" s="10">
        <f t="shared" si="1"/>
        <v>80643.010000000009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-2.0499999999999998</v>
      </c>
      <c r="E9" s="10">
        <f t="shared" si="0"/>
        <v>2101280.6500000004</v>
      </c>
      <c r="F9" s="10">
        <v>1944382.32</v>
      </c>
      <c r="G9" s="10">
        <v>1944382.32</v>
      </c>
      <c r="H9" s="10">
        <f t="shared" si="1"/>
        <v>156898.33000000031</v>
      </c>
    </row>
    <row r="10" spans="1:8" x14ac:dyDescent="0.2">
      <c r="A10" s="14">
        <v>1500</v>
      </c>
      <c r="B10" s="6" t="s">
        <v>28</v>
      </c>
      <c r="C10" s="10">
        <v>1529288.49</v>
      </c>
      <c r="D10" s="10">
        <v>73813.39</v>
      </c>
      <c r="E10" s="10">
        <f t="shared" si="0"/>
        <v>1603101.88</v>
      </c>
      <c r="F10" s="10">
        <v>1490335.71</v>
      </c>
      <c r="G10" s="10">
        <v>1490335.71</v>
      </c>
      <c r="H10" s="10">
        <f t="shared" si="1"/>
        <v>112766.16999999993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1</v>
      </c>
      <c r="E11" s="10">
        <f t="shared" si="0"/>
        <v>1</v>
      </c>
      <c r="F11" s="10">
        <v>0</v>
      </c>
      <c r="G11" s="10">
        <v>0</v>
      </c>
      <c r="H11" s="10">
        <f t="shared" si="1"/>
        <v>1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1001698.97</v>
      </c>
      <c r="D13" s="10">
        <f>SUM(D14:D22)</f>
        <v>-31788.540000000023</v>
      </c>
      <c r="E13" s="10">
        <f t="shared" si="0"/>
        <v>969910.42999999993</v>
      </c>
      <c r="F13" s="10">
        <f>SUM(F14:F22)</f>
        <v>826777.59999999986</v>
      </c>
      <c r="G13" s="10">
        <f>SUM(G14:G22)</f>
        <v>826777.59999999986</v>
      </c>
      <c r="H13" s="10">
        <f t="shared" si="1"/>
        <v>143132.83000000007</v>
      </c>
    </row>
    <row r="14" spans="1:8" x14ac:dyDescent="0.2">
      <c r="A14" s="14">
        <v>2100</v>
      </c>
      <c r="B14" s="6" t="s">
        <v>30</v>
      </c>
      <c r="C14" s="10">
        <v>220150</v>
      </c>
      <c r="D14" s="10">
        <v>17137.759999999998</v>
      </c>
      <c r="E14" s="10">
        <f t="shared" si="0"/>
        <v>237287.76</v>
      </c>
      <c r="F14" s="10">
        <v>197360.07</v>
      </c>
      <c r="G14" s="10">
        <v>197360.07</v>
      </c>
      <c r="H14" s="10">
        <f t="shared" si="1"/>
        <v>39927.69</v>
      </c>
    </row>
    <row r="15" spans="1:8" x14ac:dyDescent="0.2">
      <c r="A15" s="14">
        <v>2200</v>
      </c>
      <c r="B15" s="6" t="s">
        <v>31</v>
      </c>
      <c r="C15" s="10">
        <v>1500</v>
      </c>
      <c r="D15" s="10">
        <v>2665.61</v>
      </c>
      <c r="E15" s="10">
        <f t="shared" si="0"/>
        <v>4165.6100000000006</v>
      </c>
      <c r="F15" s="10">
        <v>3152.99</v>
      </c>
      <c r="G15" s="10">
        <v>3152.99</v>
      </c>
      <c r="H15" s="10">
        <f t="shared" si="1"/>
        <v>1012.6200000000008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3000</v>
      </c>
      <c r="E16" s="10">
        <f t="shared" si="0"/>
        <v>3000</v>
      </c>
      <c r="F16" s="10">
        <v>2243.09</v>
      </c>
      <c r="G16" s="10">
        <v>2243.09</v>
      </c>
      <c r="H16" s="10">
        <f t="shared" si="1"/>
        <v>756.90999999999985</v>
      </c>
    </row>
    <row r="17" spans="1:8" x14ac:dyDescent="0.2">
      <c r="A17" s="14">
        <v>2400</v>
      </c>
      <c r="B17" s="6" t="s">
        <v>33</v>
      </c>
      <c r="C17" s="10">
        <v>5500</v>
      </c>
      <c r="D17" s="10">
        <v>62905</v>
      </c>
      <c r="E17" s="10">
        <f t="shared" si="0"/>
        <v>68405</v>
      </c>
      <c r="F17" s="10">
        <v>67904.070000000007</v>
      </c>
      <c r="G17" s="10">
        <v>67904.070000000007</v>
      </c>
      <c r="H17" s="10">
        <f t="shared" si="1"/>
        <v>500.92999999999302</v>
      </c>
    </row>
    <row r="18" spans="1:8" x14ac:dyDescent="0.2">
      <c r="A18" s="14">
        <v>2500</v>
      </c>
      <c r="B18" s="6" t="s">
        <v>34</v>
      </c>
      <c r="C18" s="10">
        <v>20500</v>
      </c>
      <c r="D18" s="10">
        <v>37161.22</v>
      </c>
      <c r="E18" s="10">
        <f t="shared" si="0"/>
        <v>57661.22</v>
      </c>
      <c r="F18" s="10">
        <v>57342.43</v>
      </c>
      <c r="G18" s="10">
        <v>57342.43</v>
      </c>
      <c r="H18" s="10">
        <f t="shared" si="1"/>
        <v>318.79000000000087</v>
      </c>
    </row>
    <row r="19" spans="1:8" x14ac:dyDescent="0.2">
      <c r="A19" s="14">
        <v>2600</v>
      </c>
      <c r="B19" s="6" t="s">
        <v>35</v>
      </c>
      <c r="C19" s="10">
        <v>592766.32999999996</v>
      </c>
      <c r="D19" s="10">
        <v>-187084.39</v>
      </c>
      <c r="E19" s="10">
        <f t="shared" si="0"/>
        <v>405681.93999999994</v>
      </c>
      <c r="F19" s="10">
        <v>351384.25</v>
      </c>
      <c r="G19" s="10">
        <v>351384.25</v>
      </c>
      <c r="H19" s="10">
        <f t="shared" si="1"/>
        <v>54297.689999999944</v>
      </c>
    </row>
    <row r="20" spans="1:8" x14ac:dyDescent="0.2">
      <c r="A20" s="14">
        <v>2700</v>
      </c>
      <c r="B20" s="6" t="s">
        <v>36</v>
      </c>
      <c r="C20" s="10">
        <v>23000</v>
      </c>
      <c r="D20" s="10">
        <v>-528.48</v>
      </c>
      <c r="E20" s="10">
        <f t="shared" si="0"/>
        <v>22471.52</v>
      </c>
      <c r="F20" s="10">
        <v>4712</v>
      </c>
      <c r="G20" s="10">
        <v>4712</v>
      </c>
      <c r="H20" s="10">
        <f t="shared" si="1"/>
        <v>17759.52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138282.64000000001</v>
      </c>
      <c r="D22" s="10">
        <v>32954.74</v>
      </c>
      <c r="E22" s="10">
        <f t="shared" si="0"/>
        <v>171237.38</v>
      </c>
      <c r="F22" s="10">
        <v>142678.70000000001</v>
      </c>
      <c r="G22" s="10">
        <v>142678.70000000001</v>
      </c>
      <c r="H22" s="10">
        <f t="shared" si="1"/>
        <v>28558.679999999993</v>
      </c>
    </row>
    <row r="23" spans="1:8" x14ac:dyDescent="0.2">
      <c r="A23" s="13" t="s">
        <v>18</v>
      </c>
      <c r="B23" s="2"/>
      <c r="C23" s="10">
        <f>SUM(C24:C32)</f>
        <v>1122074.3599999999</v>
      </c>
      <c r="D23" s="10">
        <f>SUM(D24:D32)</f>
        <v>-169641.55</v>
      </c>
      <c r="E23" s="10">
        <f t="shared" si="0"/>
        <v>952432.80999999982</v>
      </c>
      <c r="F23" s="10">
        <f>SUM(F24:F32)</f>
        <v>878231.98</v>
      </c>
      <c r="G23" s="10">
        <f>SUM(G24:G32)</f>
        <v>878231.98</v>
      </c>
      <c r="H23" s="10">
        <f t="shared" si="1"/>
        <v>74200.829999999842</v>
      </c>
    </row>
    <row r="24" spans="1:8" x14ac:dyDescent="0.2">
      <c r="A24" s="14">
        <v>3100</v>
      </c>
      <c r="B24" s="6" t="s">
        <v>39</v>
      </c>
      <c r="C24" s="10">
        <v>153500</v>
      </c>
      <c r="D24" s="10">
        <v>-22122.3</v>
      </c>
      <c r="E24" s="10">
        <f t="shared" si="0"/>
        <v>131377.70000000001</v>
      </c>
      <c r="F24" s="10">
        <v>100975.2</v>
      </c>
      <c r="G24" s="10">
        <v>100975.2</v>
      </c>
      <c r="H24" s="10">
        <f t="shared" si="1"/>
        <v>30402.500000000015</v>
      </c>
    </row>
    <row r="25" spans="1:8" x14ac:dyDescent="0.2">
      <c r="A25" s="14">
        <v>3200</v>
      </c>
      <c r="B25" s="6" t="s">
        <v>40</v>
      </c>
      <c r="C25" s="10">
        <v>52800</v>
      </c>
      <c r="D25" s="10">
        <v>19262.580000000002</v>
      </c>
      <c r="E25" s="10">
        <f t="shared" si="0"/>
        <v>72062.58</v>
      </c>
      <c r="F25" s="10">
        <v>71110.320000000007</v>
      </c>
      <c r="G25" s="10">
        <v>71110.320000000007</v>
      </c>
      <c r="H25" s="10">
        <f t="shared" si="1"/>
        <v>952.25999999999476</v>
      </c>
    </row>
    <row r="26" spans="1:8" x14ac:dyDescent="0.2">
      <c r="A26" s="14">
        <v>3300</v>
      </c>
      <c r="B26" s="6" t="s">
        <v>41</v>
      </c>
      <c r="C26" s="10">
        <v>62100</v>
      </c>
      <c r="D26" s="10">
        <v>-37789.440000000002</v>
      </c>
      <c r="E26" s="10">
        <f t="shared" si="0"/>
        <v>24310.559999999998</v>
      </c>
      <c r="F26" s="10">
        <v>21443.200000000001</v>
      </c>
      <c r="G26" s="10">
        <v>21443.200000000001</v>
      </c>
      <c r="H26" s="10">
        <f t="shared" si="1"/>
        <v>2867.3599999999969</v>
      </c>
    </row>
    <row r="27" spans="1:8" x14ac:dyDescent="0.2">
      <c r="A27" s="14">
        <v>3400</v>
      </c>
      <c r="B27" s="6" t="s">
        <v>42</v>
      </c>
      <c r="C27" s="10">
        <v>298864.13</v>
      </c>
      <c r="D27" s="10">
        <v>2589.17</v>
      </c>
      <c r="E27" s="10">
        <f t="shared" si="0"/>
        <v>301453.3</v>
      </c>
      <c r="F27" s="10">
        <v>287352.76</v>
      </c>
      <c r="G27" s="10">
        <v>287352.76</v>
      </c>
      <c r="H27" s="10">
        <f t="shared" si="1"/>
        <v>14100.539999999979</v>
      </c>
    </row>
    <row r="28" spans="1:8" x14ac:dyDescent="0.2">
      <c r="A28" s="14">
        <v>3500</v>
      </c>
      <c r="B28" s="6" t="s">
        <v>43</v>
      </c>
      <c r="C28" s="10">
        <v>187300</v>
      </c>
      <c r="D28" s="10">
        <v>-49037.15</v>
      </c>
      <c r="E28" s="10">
        <f t="shared" si="0"/>
        <v>138262.85</v>
      </c>
      <c r="F28" s="10">
        <v>122100.26</v>
      </c>
      <c r="G28" s="10">
        <v>122100.26</v>
      </c>
      <c r="H28" s="10">
        <f t="shared" si="1"/>
        <v>16162.590000000011</v>
      </c>
    </row>
    <row r="29" spans="1:8" x14ac:dyDescent="0.2">
      <c r="A29" s="14">
        <v>3600</v>
      </c>
      <c r="B29" s="6" t="s">
        <v>44</v>
      </c>
      <c r="C29" s="10">
        <v>5000</v>
      </c>
      <c r="D29" s="10">
        <v>-5000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15400</v>
      </c>
      <c r="D30" s="10">
        <v>-10000</v>
      </c>
      <c r="E30" s="10">
        <f t="shared" si="0"/>
        <v>5400</v>
      </c>
      <c r="F30" s="10">
        <v>3268.5</v>
      </c>
      <c r="G30" s="10">
        <v>3268.5</v>
      </c>
      <c r="H30" s="10">
        <f t="shared" si="1"/>
        <v>2131.5</v>
      </c>
    </row>
    <row r="31" spans="1:8" x14ac:dyDescent="0.2">
      <c r="A31" s="14">
        <v>3800</v>
      </c>
      <c r="B31" s="6" t="s">
        <v>46</v>
      </c>
      <c r="C31" s="10">
        <v>79500</v>
      </c>
      <c r="D31" s="10">
        <v>-47490.49</v>
      </c>
      <c r="E31" s="10">
        <f t="shared" si="0"/>
        <v>32009.510000000002</v>
      </c>
      <c r="F31" s="10">
        <v>28569.51</v>
      </c>
      <c r="G31" s="10">
        <v>28569.51</v>
      </c>
      <c r="H31" s="10">
        <f t="shared" si="1"/>
        <v>3440.0000000000036</v>
      </c>
    </row>
    <row r="32" spans="1:8" x14ac:dyDescent="0.2">
      <c r="A32" s="14">
        <v>3900</v>
      </c>
      <c r="B32" s="6" t="s">
        <v>0</v>
      </c>
      <c r="C32" s="10">
        <v>267610.23</v>
      </c>
      <c r="D32" s="10">
        <v>-20053.919999999998</v>
      </c>
      <c r="E32" s="10">
        <f t="shared" si="0"/>
        <v>247556.31</v>
      </c>
      <c r="F32" s="10">
        <v>243412.23</v>
      </c>
      <c r="G32" s="10">
        <v>243412.23</v>
      </c>
      <c r="H32" s="10">
        <f t="shared" si="1"/>
        <v>4144.0799999999872</v>
      </c>
    </row>
    <row r="33" spans="1:8" x14ac:dyDescent="0.2">
      <c r="A33" s="13" t="s">
        <v>19</v>
      </c>
      <c r="B33" s="2"/>
      <c r="C33" s="10">
        <f>SUM(C34:C42)</f>
        <v>2433134</v>
      </c>
      <c r="D33" s="10">
        <f>SUM(D34:D42)</f>
        <v>476630.71</v>
      </c>
      <c r="E33" s="10">
        <f t="shared" si="0"/>
        <v>2909764.71</v>
      </c>
      <c r="F33" s="10">
        <f>SUM(F34:F42)</f>
        <v>2425110.0099999998</v>
      </c>
      <c r="G33" s="10">
        <f>SUM(G34:G42)</f>
        <v>2425080.0099999998</v>
      </c>
      <c r="H33" s="10">
        <f t="shared" si="1"/>
        <v>484654.70000000019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2186150</v>
      </c>
      <c r="D37" s="10">
        <v>473630.71</v>
      </c>
      <c r="E37" s="10">
        <f t="shared" si="0"/>
        <v>2659780.71</v>
      </c>
      <c r="F37" s="10">
        <v>2175126.0099999998</v>
      </c>
      <c r="G37" s="10">
        <v>2175126.0099999998</v>
      </c>
      <c r="H37" s="10">
        <f t="shared" si="1"/>
        <v>484654.70000000019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116984</v>
      </c>
      <c r="G38" s="10">
        <v>116954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130000</v>
      </c>
      <c r="D41" s="10">
        <v>3000</v>
      </c>
      <c r="E41" s="10">
        <f t="shared" si="0"/>
        <v>133000</v>
      </c>
      <c r="F41" s="10">
        <v>133000</v>
      </c>
      <c r="G41" s="10">
        <v>133000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790737.63</v>
      </c>
      <c r="E43" s="10">
        <f t="shared" si="0"/>
        <v>790737.63</v>
      </c>
      <c r="F43" s="10">
        <f>SUM(F44:F52)</f>
        <v>767003</v>
      </c>
      <c r="G43" s="10">
        <f>SUM(G44:G52)</f>
        <v>767003</v>
      </c>
      <c r="H43" s="10">
        <f t="shared" si="1"/>
        <v>23734.630000000005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154195</v>
      </c>
      <c r="E44" s="10">
        <f t="shared" si="0"/>
        <v>154195</v>
      </c>
      <c r="F44" s="10">
        <v>154192.37</v>
      </c>
      <c r="G44" s="10">
        <v>154192.37</v>
      </c>
      <c r="H44" s="10">
        <f t="shared" si="1"/>
        <v>2.6300000000046566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48998</v>
      </c>
      <c r="E45" s="10">
        <f t="shared" si="0"/>
        <v>48998</v>
      </c>
      <c r="F45" s="10">
        <v>39998</v>
      </c>
      <c r="G45" s="10">
        <v>39998</v>
      </c>
      <c r="H45" s="10">
        <f t="shared" si="1"/>
        <v>9000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218898.63</v>
      </c>
      <c r="E46" s="10">
        <f t="shared" si="0"/>
        <v>218898.63</v>
      </c>
      <c r="F46" s="10">
        <v>218898.63</v>
      </c>
      <c r="G46" s="10">
        <v>218898.63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339530</v>
      </c>
      <c r="E47" s="10">
        <f t="shared" si="0"/>
        <v>339530</v>
      </c>
      <c r="F47" s="10">
        <v>339530</v>
      </c>
      <c r="G47" s="10">
        <v>339530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29116</v>
      </c>
      <c r="E49" s="10">
        <f t="shared" si="0"/>
        <v>29116</v>
      </c>
      <c r="F49" s="10">
        <v>14384</v>
      </c>
      <c r="G49" s="10">
        <v>14384</v>
      </c>
      <c r="H49" s="10">
        <f t="shared" si="1"/>
        <v>14732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255000</v>
      </c>
      <c r="D57" s="10">
        <f>SUM(D58:D64)</f>
        <v>-249500</v>
      </c>
      <c r="E57" s="10">
        <f t="shared" si="0"/>
        <v>5500</v>
      </c>
      <c r="F57" s="10">
        <f>SUM(F58:F64)</f>
        <v>0</v>
      </c>
      <c r="G57" s="10">
        <f>SUM(G58:G64)</f>
        <v>0</v>
      </c>
      <c r="H57" s="10">
        <f t="shared" si="1"/>
        <v>5500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255000</v>
      </c>
      <c r="D64" s="10">
        <v>-249500</v>
      </c>
      <c r="E64" s="10">
        <f t="shared" si="0"/>
        <v>5500</v>
      </c>
      <c r="F64" s="10">
        <v>0</v>
      </c>
      <c r="G64" s="10">
        <v>0</v>
      </c>
      <c r="H64" s="10">
        <f t="shared" si="1"/>
        <v>5500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681108.96</v>
      </c>
      <c r="E65" s="10">
        <f t="shared" si="0"/>
        <v>681108.96</v>
      </c>
      <c r="F65" s="10">
        <f>SUM(F66:F68)</f>
        <v>181108.96</v>
      </c>
      <c r="G65" s="10">
        <f>SUM(G66:G68)</f>
        <v>181108.96</v>
      </c>
      <c r="H65" s="10">
        <f t="shared" si="1"/>
        <v>500000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681108.96</v>
      </c>
      <c r="E68" s="10">
        <f t="shared" si="0"/>
        <v>681108.96</v>
      </c>
      <c r="F68" s="10">
        <v>181108.96</v>
      </c>
      <c r="G68" s="10">
        <v>181108.96</v>
      </c>
      <c r="H68" s="10">
        <f t="shared" si="1"/>
        <v>500000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17228681.210000001</v>
      </c>
      <c r="D77" s="12">
        <f t="shared" si="4"/>
        <v>1497547.21</v>
      </c>
      <c r="E77" s="12">
        <f t="shared" si="4"/>
        <v>18726228.420000002</v>
      </c>
      <c r="F77" s="12">
        <f t="shared" si="4"/>
        <v>16913964.060000002</v>
      </c>
      <c r="G77" s="12">
        <f t="shared" si="4"/>
        <v>16913934.060000002</v>
      </c>
      <c r="H77" s="12">
        <f t="shared" si="4"/>
        <v>1812264.3599999994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2021-02-24T20:54:46Z</cp:lastPrinted>
  <dcterms:created xsi:type="dcterms:W3CDTF">2014-02-10T03:37:14Z</dcterms:created>
  <dcterms:modified xsi:type="dcterms:W3CDTF">2021-10-07T18:48:37Z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